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054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Лист1!$A$14:$J$65</definedName>
  </definedNames>
  <calcPr calcId="145621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15" i="1"/>
  <c r="E65" i="1" l="1"/>
  <c r="E50" i="1"/>
  <c r="E36" i="1"/>
  <c r="E64" i="1"/>
  <c r="E63" i="1"/>
  <c r="E25" i="1"/>
  <c r="E35" i="1"/>
  <c r="E62" i="1"/>
  <c r="E24" i="1"/>
  <c r="E23" i="1"/>
  <c r="E49" i="1"/>
  <c r="E22" i="1"/>
  <c r="E48" i="1"/>
  <c r="E21" i="1"/>
  <c r="E47" i="1"/>
  <c r="E34" i="1"/>
  <c r="E61" i="1"/>
  <c r="E60" i="1"/>
  <c r="E46" i="1"/>
  <c r="E45" i="1"/>
  <c r="E20" i="1"/>
  <c r="E44" i="1"/>
  <c r="E59" i="1"/>
  <c r="E58" i="1"/>
  <c r="E19" i="1"/>
  <c r="E43" i="1"/>
  <c r="E57" i="1"/>
  <c r="E33" i="1"/>
  <c r="E18" i="1"/>
  <c r="E42" i="1"/>
  <c r="E29" i="1"/>
  <c r="E56" i="1"/>
  <c r="E17" i="1"/>
  <c r="E41" i="1"/>
  <c r="E28" i="1"/>
  <c r="E32" i="1"/>
  <c r="F29" i="1"/>
  <c r="E16" i="1"/>
  <c r="F28" i="1"/>
  <c r="E40" i="1"/>
  <c r="F27" i="1"/>
  <c r="E31" i="1"/>
  <c r="F26" i="1"/>
  <c r="E55" i="1"/>
  <c r="E54" i="1"/>
  <c r="E39" i="1"/>
  <c r="E27" i="1"/>
  <c r="E53" i="1"/>
  <c r="F21" i="1"/>
  <c r="E26" i="1"/>
  <c r="F20" i="1"/>
  <c r="E30" i="1"/>
  <c r="F19" i="1"/>
  <c r="E15" i="1"/>
  <c r="F18" i="1"/>
  <c r="E38" i="1"/>
  <c r="F17" i="1"/>
  <c r="E52" i="1"/>
  <c r="E37" i="1"/>
  <c r="E51" i="1"/>
</calcChain>
</file>

<file path=xl/sharedStrings.xml><?xml version="1.0" encoding="utf-8"?>
<sst xmlns="http://schemas.openxmlformats.org/spreadsheetml/2006/main" count="120" uniqueCount="47">
  <si>
    <t>№</t>
  </si>
  <si>
    <t>Наименование лома</t>
  </si>
  <si>
    <t>Обособленное подразделение</t>
  </si>
  <si>
    <t>Количество к реализации, кг</t>
  </si>
  <si>
    <t>Длина кабеля, м</t>
  </si>
  <si>
    <t>Заявленное количество, кг</t>
  </si>
  <si>
    <t xml:space="preserve">Стоимость за кг, руб. </t>
  </si>
  <si>
    <t>Итого сумма, руб.</t>
  </si>
  <si>
    <t>Лом алюминия</t>
  </si>
  <si>
    <t>ОП "Новомет-Юг"</t>
  </si>
  <si>
    <t>Лом каб медн (медн жила 16мм б/у в изол. в МКР)</t>
  </si>
  <si>
    <t>ОП "Новомет-Стрежевой"</t>
  </si>
  <si>
    <t>Лом кабельный медный (из КПБП 3*16)</t>
  </si>
  <si>
    <t>ОП "Новомет-Нефтеюганск"</t>
  </si>
  <si>
    <t xml:space="preserve">Лом кабельный медный (из КПБП 3*16) </t>
  </si>
  <si>
    <t>ОП "Новомет-Ноябрьск"</t>
  </si>
  <si>
    <t>ОП "Новомет-Нижневартовск"</t>
  </si>
  <si>
    <t>Лом кабельный медный (из КПБП 3*10)</t>
  </si>
  <si>
    <t>Лом кабельный медный (из КПБП 3*13)</t>
  </si>
  <si>
    <t>Лом кабельный медный (из КПБП 3*25)</t>
  </si>
  <si>
    <t>Лом кабельный медный (из освинцованного кабеля 3*16)</t>
  </si>
  <si>
    <t>Лом кабельный медный (куски, сростки)</t>
  </si>
  <si>
    <t>Лом кабельный медный из освинцованного кабеля  (Удлинители 3*16)</t>
  </si>
  <si>
    <t>Лом кабельный медный из освинцованного кабеля (Удлинители 3*13)</t>
  </si>
  <si>
    <t>Лом кабельный медный из освинцованного кабеля (Удлинители 3*8)</t>
  </si>
  <si>
    <t>Лом меди (кабельные муфты)</t>
  </si>
  <si>
    <t xml:space="preserve">Лом меди (медная жила б/у без изоляции в бухтах) </t>
  </si>
  <si>
    <t>Лом меди медная жила б/у б/и в брикетах</t>
  </si>
  <si>
    <t>Лом металлов (комплектующие НЭО и ТМС)</t>
  </si>
  <si>
    <t>Лом металлов (пакеты ротора)</t>
  </si>
  <si>
    <t>Лом металлов (списанные СУ)</t>
  </si>
  <si>
    <t>Лом металлов (списанные ТМПН)</t>
  </si>
  <si>
    <t>Лом металлов (списаные ТМСП)</t>
  </si>
  <si>
    <t>Лом металлов (статоры)</t>
  </si>
  <si>
    <t>Лом сплава ВК8</t>
  </si>
  <si>
    <t>Лом стальной (дефектные б/у детали насосов из нирезиста)</t>
  </si>
  <si>
    <t>Лом цветных металлов бронза/латунь</t>
  </si>
  <si>
    <t>Примечание</t>
  </si>
  <si>
    <t>Данная форма предоставляется в двух вариантах:</t>
  </si>
  <si>
    <t>На фирменном бланке Покупателя</t>
  </si>
  <si>
    <t>1. подписанная руководителем на фирменном бланке с печатью организации</t>
  </si>
  <si>
    <t>2. в формате Excel (строчки не удалять!)</t>
  </si>
  <si>
    <t>Исх.№____________ от "________" ________________ 2019 года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</si>
  <si>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</si>
  <si>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</si>
  <si>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</si>
  <si>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Наименование Покупателя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</si>
</sst>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" fontId="0" fillId="0" borderId="1" xfId="0" applyNumberForma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4" fontId="0" fillId="0" borderId="1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idova.ii\AppData\Local\Microsoft\Windows\Temporary%20Internet%20Files\Content.Outlook\W3JISON2\&#1089;&#1074;&#1086;&#1076;%20&#1085;&#1072;%2022.07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Г"/>
      <sheetName val="НБ"/>
      <sheetName val="НВ"/>
      <sheetName val="СТР"/>
      <sheetName val="НЮ"/>
      <sheetName val="свод"/>
    </sheetNames>
    <sheetDataSet>
      <sheetData sheetId="0">
        <row r="11">
          <cell r="H11">
            <v>35</v>
          </cell>
        </row>
        <row r="12">
          <cell r="H12">
            <v>220</v>
          </cell>
        </row>
        <row r="13">
          <cell r="H13">
            <v>1325</v>
          </cell>
        </row>
        <row r="14">
          <cell r="F14">
            <v>38467</v>
          </cell>
          <cell r="H14">
            <v>42755</v>
          </cell>
        </row>
        <row r="15">
          <cell r="H15">
            <v>4685</v>
          </cell>
        </row>
        <row r="16">
          <cell r="H16">
            <v>5045</v>
          </cell>
        </row>
        <row r="17">
          <cell r="F17">
            <v>20191</v>
          </cell>
          <cell r="H17">
            <v>30105</v>
          </cell>
        </row>
        <row r="18">
          <cell r="H18">
            <v>2435</v>
          </cell>
        </row>
        <row r="22">
          <cell r="H22">
            <v>4535</v>
          </cell>
        </row>
        <row r="26">
          <cell r="H26">
            <v>77</v>
          </cell>
        </row>
        <row r="27">
          <cell r="H27">
            <v>470</v>
          </cell>
        </row>
        <row r="28">
          <cell r="H28">
            <v>1735</v>
          </cell>
        </row>
        <row r="29">
          <cell r="H29">
            <v>730</v>
          </cell>
        </row>
        <row r="30">
          <cell r="H30">
            <v>30</v>
          </cell>
        </row>
        <row r="31">
          <cell r="H31">
            <v>199</v>
          </cell>
        </row>
      </sheetData>
      <sheetData sheetId="1">
        <row r="7">
          <cell r="F7">
            <v>199680</v>
          </cell>
          <cell r="G7">
            <v>184888</v>
          </cell>
        </row>
        <row r="8">
          <cell r="F8">
            <v>24401</v>
          </cell>
          <cell r="G8">
            <v>17555</v>
          </cell>
        </row>
        <row r="10">
          <cell r="F10">
            <v>5516</v>
          </cell>
        </row>
        <row r="11">
          <cell r="F11">
            <v>15302</v>
          </cell>
        </row>
        <row r="15">
          <cell r="F15">
            <v>6828</v>
          </cell>
        </row>
        <row r="16">
          <cell r="F16">
            <v>3691</v>
          </cell>
        </row>
        <row r="17">
          <cell r="F17">
            <v>14843</v>
          </cell>
        </row>
      </sheetData>
      <sheetData sheetId="2">
        <row r="6">
          <cell r="I6">
            <v>2170</v>
          </cell>
        </row>
        <row r="7">
          <cell r="I7">
            <v>4030</v>
          </cell>
        </row>
        <row r="8">
          <cell r="I8">
            <v>3870</v>
          </cell>
        </row>
        <row r="9">
          <cell r="I9">
            <v>3570</v>
          </cell>
        </row>
        <row r="10">
          <cell r="I10">
            <v>2750</v>
          </cell>
        </row>
        <row r="11">
          <cell r="I11">
            <v>2260</v>
          </cell>
        </row>
        <row r="12">
          <cell r="I12">
            <v>2720</v>
          </cell>
        </row>
        <row r="28">
          <cell r="H28">
            <v>35828</v>
          </cell>
          <cell r="J28">
            <v>33715.5</v>
          </cell>
        </row>
      </sheetData>
      <sheetData sheetId="3">
        <row r="3">
          <cell r="H3">
            <v>89882</v>
          </cell>
          <cell r="I3">
            <v>86892.550600000002</v>
          </cell>
        </row>
        <row r="4">
          <cell r="H4">
            <v>2459</v>
          </cell>
          <cell r="I4">
            <v>3154.8919999999998</v>
          </cell>
        </row>
        <row r="5">
          <cell r="I5">
            <v>40790</v>
          </cell>
        </row>
        <row r="6">
          <cell r="I6">
            <v>12310</v>
          </cell>
        </row>
        <row r="7">
          <cell r="I7">
            <v>7117</v>
          </cell>
        </row>
        <row r="8">
          <cell r="I8">
            <v>100</v>
          </cell>
        </row>
        <row r="9">
          <cell r="I9">
            <v>10644</v>
          </cell>
        </row>
        <row r="10">
          <cell r="I10">
            <v>1257</v>
          </cell>
        </row>
        <row r="11">
          <cell r="I11">
            <v>112</v>
          </cell>
        </row>
        <row r="13">
          <cell r="I13">
            <v>7729</v>
          </cell>
        </row>
        <row r="14">
          <cell r="I14">
            <v>20</v>
          </cell>
        </row>
        <row r="17">
          <cell r="I17">
            <v>2944</v>
          </cell>
        </row>
        <row r="19">
          <cell r="I19">
            <v>160</v>
          </cell>
        </row>
        <row r="20">
          <cell r="I20">
            <v>160</v>
          </cell>
        </row>
      </sheetData>
      <sheetData sheetId="4">
        <row r="9">
          <cell r="J9">
            <v>127465</v>
          </cell>
        </row>
        <row r="10">
          <cell r="I10">
            <v>124430.8</v>
          </cell>
        </row>
        <row r="11">
          <cell r="I11">
            <v>9917</v>
          </cell>
          <cell r="J11">
            <v>14509</v>
          </cell>
        </row>
        <row r="13">
          <cell r="J13">
            <v>93847.4</v>
          </cell>
        </row>
        <row r="14">
          <cell r="J14">
            <v>8610</v>
          </cell>
        </row>
        <row r="15">
          <cell r="J15">
            <v>824.4</v>
          </cell>
        </row>
        <row r="27">
          <cell r="J27">
            <v>5082</v>
          </cell>
        </row>
        <row r="28">
          <cell r="J28">
            <v>2686</v>
          </cell>
        </row>
        <row r="29">
          <cell r="J29">
            <v>13071.900000000001</v>
          </cell>
        </row>
        <row r="32">
          <cell r="J32">
            <v>465.06599999999997</v>
          </cell>
        </row>
        <row r="34">
          <cell r="J34">
            <v>2739</v>
          </cell>
        </row>
        <row r="35">
          <cell r="J35">
            <v>8654.0659999999989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B1" workbookViewId="0">
      <selection activeCell="J6" sqref="J6"/>
    </sheetView>
  </sheetViews>
  <sheetFormatPr defaultRowHeight="15" x14ac:dyDescent="0.25"/>
  <cols>
    <col min="1" max="1" width="6.7109375" hidden="1" customWidth="1"/>
    <col min="2" max="2" width="41" style="10" customWidth="1"/>
    <col min="3" max="3" width="67.7109375" bestFit="1" customWidth="1"/>
    <col min="4" max="4" width="30.5703125" bestFit="1" customWidth="1"/>
    <col min="5" max="5" width="27.7109375" bestFit="1" customWidth="1"/>
    <col min="6" max="6" width="10" hidden="1" customWidth="1"/>
    <col min="7" max="7" width="26" style="10" bestFit="1" customWidth="1"/>
    <col min="8" max="8" width="20.7109375" style="10" bestFit="1" customWidth="1"/>
    <col min="9" max="9" width="17.85546875" style="10" bestFit="1" customWidth="1"/>
    <col min="10" max="10" width="22" style="10" customWidth="1"/>
  </cols>
  <sheetData>
    <row r="1" spans="1:10" s="14" customFormat="1" ht="15.75" x14ac:dyDescent="0.25">
      <c r="B1" s="15"/>
      <c r="D1" s="16" t="s">
        <v>38</v>
      </c>
      <c r="E1" s="16"/>
      <c r="F1" s="16"/>
      <c r="G1" s="16"/>
      <c r="H1" s="16"/>
    </row>
    <row r="2" spans="1:10" s="14" customFormat="1" ht="15.75" x14ac:dyDescent="0.25">
      <c r="A2" s="14" t="s">
        <v>39</v>
      </c>
      <c r="B2" s="15"/>
      <c r="D2" s="16" t="s">
        <v>40</v>
      </c>
      <c r="E2" s="16"/>
      <c r="F2" s="16"/>
      <c r="G2" s="16"/>
      <c r="H2" s="16"/>
    </row>
    <row r="3" spans="1:10" s="14" customFormat="1" ht="15.75" x14ac:dyDescent="0.25">
      <c r="B3" s="15"/>
      <c r="D3" s="16" t="s">
        <v>41</v>
      </c>
      <c r="E3" s="16"/>
      <c r="F3" s="16"/>
      <c r="G3" s="16"/>
      <c r="H3" s="16"/>
    </row>
    <row r="4" spans="1:10" s="14" customFormat="1" ht="12" x14ac:dyDescent="0.2">
      <c r="A4" s="14" t="s">
        <v>42</v>
      </c>
      <c r="B4" s="15"/>
      <c r="D4" s="17"/>
    </row>
    <row r="5" spans="1:10" s="14" customFormat="1" ht="12" x14ac:dyDescent="0.2">
      <c r="B5" s="15"/>
      <c r="D5" s="17"/>
    </row>
    <row r="6" spans="1:10" s="14" customFormat="1" ht="12" x14ac:dyDescent="0.2">
      <c r="B6" s="15"/>
      <c r="D6" s="17"/>
    </row>
    <row r="7" spans="1:10" s="14" customFormat="1" ht="12" x14ac:dyDescent="0.2">
      <c r="B7" s="15" t="s">
        <v>43</v>
      </c>
      <c r="D7" s="17"/>
    </row>
    <row r="8" spans="1:10" s="14" customFormat="1" ht="12" x14ac:dyDescent="0.2">
      <c r="B8" s="15" t="s">
        <v>44</v>
      </c>
      <c r="D8" s="17"/>
    </row>
    <row r="9" spans="1:10" s="14" customFormat="1" ht="12" x14ac:dyDescent="0.2">
      <c r="B9" s="15"/>
      <c r="D9" s="17"/>
    </row>
    <row r="10" spans="1:10" s="14" customFormat="1" ht="12" x14ac:dyDescent="0.2">
      <c r="B10" s="15"/>
      <c r="D10" s="17"/>
    </row>
    <row r="11" spans="1:10" s="14" customFormat="1" ht="12" x14ac:dyDescent="0.2">
      <c r="B11" s="18" t="s">
        <v>45</v>
      </c>
      <c r="C11" s="18"/>
      <c r="D11" s="18"/>
      <c r="E11" s="18"/>
    </row>
    <row r="14" spans="1:10" ht="30" x14ac:dyDescent="0.25">
      <c r="A14" s="1" t="s">
        <v>0</v>
      </c>
      <c r="B14" s="8" t="s">
        <v>46</v>
      </c>
      <c r="C14" s="2" t="s">
        <v>1</v>
      </c>
      <c r="D14" s="1" t="s">
        <v>2</v>
      </c>
      <c r="E14" s="1" t="s">
        <v>3</v>
      </c>
      <c r="F14" s="3" t="s">
        <v>4</v>
      </c>
      <c r="G14" s="11" t="s">
        <v>5</v>
      </c>
      <c r="H14" s="11" t="s">
        <v>6</v>
      </c>
      <c r="I14" s="11" t="s">
        <v>7</v>
      </c>
      <c r="J14" s="12" t="s">
        <v>37</v>
      </c>
    </row>
    <row r="15" spans="1:10" x14ac:dyDescent="0.25">
      <c r="A15" s="4">
        <v>1</v>
      </c>
      <c r="B15" s="9"/>
      <c r="C15" s="6" t="s">
        <v>12</v>
      </c>
      <c r="D15" s="4" t="s">
        <v>13</v>
      </c>
      <c r="E15" s="13">
        <f>[1]НЮ!J9</f>
        <v>127465</v>
      </c>
      <c r="F15" s="13"/>
      <c r="G15" s="19"/>
      <c r="H15" s="19"/>
      <c r="I15" s="19">
        <f>G15*H15</f>
        <v>0</v>
      </c>
      <c r="J15" s="9"/>
    </row>
    <row r="16" spans="1:10" x14ac:dyDescent="0.25">
      <c r="A16" s="4">
        <v>2</v>
      </c>
      <c r="B16" s="9"/>
      <c r="C16" s="6" t="s">
        <v>19</v>
      </c>
      <c r="D16" s="4" t="s">
        <v>13</v>
      </c>
      <c r="E16" s="13">
        <f>[1]НЮ!J11</f>
        <v>14509</v>
      </c>
      <c r="F16" s="13"/>
      <c r="G16" s="19"/>
      <c r="H16" s="19"/>
      <c r="I16" s="19">
        <f t="shared" ref="I16:I65" si="0">G16*H16</f>
        <v>0</v>
      </c>
      <c r="J16" s="9"/>
    </row>
    <row r="17" spans="1:10" x14ac:dyDescent="0.25">
      <c r="A17" s="4">
        <v>3</v>
      </c>
      <c r="B17" s="9"/>
      <c r="C17" s="7" t="s">
        <v>20</v>
      </c>
      <c r="D17" s="4" t="s">
        <v>13</v>
      </c>
      <c r="E17" s="13">
        <f>[1]НЮ!J13</f>
        <v>93847.4</v>
      </c>
      <c r="F17" s="13">
        <f>[1]ЮГ!F14</f>
        <v>38467</v>
      </c>
      <c r="G17" s="19"/>
      <c r="H17" s="19"/>
      <c r="I17" s="19">
        <f t="shared" si="0"/>
        <v>0</v>
      </c>
      <c r="J17" s="9"/>
    </row>
    <row r="18" spans="1:10" x14ac:dyDescent="0.25">
      <c r="A18" s="4">
        <v>3</v>
      </c>
      <c r="B18" s="9"/>
      <c r="C18" s="4" t="s">
        <v>21</v>
      </c>
      <c r="D18" s="4" t="s">
        <v>13</v>
      </c>
      <c r="E18" s="13">
        <f>[1]НЮ!J15</f>
        <v>824.4</v>
      </c>
      <c r="F18" s="13">
        <f>[1]СТР!H3</f>
        <v>89882</v>
      </c>
      <c r="G18" s="19"/>
      <c r="H18" s="19"/>
      <c r="I18" s="19">
        <f t="shared" si="0"/>
        <v>0</v>
      </c>
      <c r="J18" s="9"/>
    </row>
    <row r="19" spans="1:10" x14ac:dyDescent="0.25">
      <c r="A19" s="4">
        <v>3</v>
      </c>
      <c r="B19" s="9"/>
      <c r="C19" s="4" t="s">
        <v>22</v>
      </c>
      <c r="D19" s="4" t="s">
        <v>13</v>
      </c>
      <c r="E19" s="13">
        <f>[1]НЮ!J14</f>
        <v>8610</v>
      </c>
      <c r="F19" s="13">
        <f>[1]НЮ!I10</f>
        <v>124430.8</v>
      </c>
      <c r="G19" s="19"/>
      <c r="H19" s="19"/>
      <c r="I19" s="19">
        <f t="shared" si="0"/>
        <v>0</v>
      </c>
      <c r="J19" s="9"/>
    </row>
    <row r="20" spans="1:10" x14ac:dyDescent="0.25">
      <c r="A20" s="4">
        <v>3</v>
      </c>
      <c r="B20" s="9"/>
      <c r="C20" s="4" t="s">
        <v>25</v>
      </c>
      <c r="D20" s="4" t="s">
        <v>13</v>
      </c>
      <c r="E20" s="13">
        <f>[1]НЮ!J34</f>
        <v>2739</v>
      </c>
      <c r="F20" s="13">
        <f>[1]НБ!G7</f>
        <v>184888</v>
      </c>
      <c r="G20" s="19"/>
      <c r="H20" s="19"/>
      <c r="I20" s="19">
        <f t="shared" si="0"/>
        <v>0</v>
      </c>
      <c r="J20" s="9"/>
    </row>
    <row r="21" spans="1:10" x14ac:dyDescent="0.25">
      <c r="A21" s="4">
        <v>3</v>
      </c>
      <c r="B21" s="9"/>
      <c r="C21" s="5" t="s">
        <v>29</v>
      </c>
      <c r="D21" s="4" t="s">
        <v>13</v>
      </c>
      <c r="E21" s="13">
        <f>[1]НЮ!J35</f>
        <v>8654.0659999999989</v>
      </c>
      <c r="F21" s="13">
        <f>[1]НВ!J28</f>
        <v>33715.5</v>
      </c>
      <c r="G21" s="19"/>
      <c r="H21" s="19"/>
      <c r="I21" s="19">
        <f t="shared" si="0"/>
        <v>0</v>
      </c>
      <c r="J21" s="9"/>
    </row>
    <row r="22" spans="1:10" x14ac:dyDescent="0.25">
      <c r="A22" s="4">
        <v>4</v>
      </c>
      <c r="B22" s="9"/>
      <c r="C22" s="5" t="s">
        <v>30</v>
      </c>
      <c r="D22" s="4" t="s">
        <v>13</v>
      </c>
      <c r="E22" s="13">
        <f>[1]НЮ!J29</f>
        <v>13071.900000000001</v>
      </c>
      <c r="F22" s="13"/>
      <c r="G22" s="19"/>
      <c r="H22" s="19"/>
      <c r="I22" s="19">
        <f t="shared" si="0"/>
        <v>0</v>
      </c>
      <c r="J22" s="9"/>
    </row>
    <row r="23" spans="1:10" x14ac:dyDescent="0.25">
      <c r="A23" s="4">
        <v>4</v>
      </c>
      <c r="B23" s="9"/>
      <c r="C23" s="5" t="s">
        <v>31</v>
      </c>
      <c r="D23" s="4" t="s">
        <v>13</v>
      </c>
      <c r="E23" s="13">
        <f>[1]НЮ!J28</f>
        <v>2686</v>
      </c>
      <c r="F23" s="13"/>
      <c r="G23" s="19"/>
      <c r="H23" s="19"/>
      <c r="I23" s="19">
        <f t="shared" si="0"/>
        <v>0</v>
      </c>
      <c r="J23" s="9"/>
    </row>
    <row r="24" spans="1:10" x14ac:dyDescent="0.25">
      <c r="A24" s="4">
        <v>4</v>
      </c>
      <c r="B24" s="9"/>
      <c r="C24" s="4" t="s">
        <v>32</v>
      </c>
      <c r="D24" s="4" t="s">
        <v>13</v>
      </c>
      <c r="E24" s="13">
        <f>[1]НЮ!J27</f>
        <v>5082</v>
      </c>
      <c r="F24" s="13"/>
      <c r="G24" s="19"/>
      <c r="H24" s="19"/>
      <c r="I24" s="19">
        <f t="shared" si="0"/>
        <v>0</v>
      </c>
      <c r="J24" s="9"/>
    </row>
    <row r="25" spans="1:10" x14ac:dyDescent="0.25">
      <c r="A25" s="4">
        <v>5</v>
      </c>
      <c r="B25" s="9"/>
      <c r="C25" s="5" t="s">
        <v>33</v>
      </c>
      <c r="D25" s="4" t="s">
        <v>13</v>
      </c>
      <c r="E25" s="13">
        <f>[1]НЮ!J32</f>
        <v>465.06599999999997</v>
      </c>
      <c r="F25" s="13"/>
      <c r="G25" s="19"/>
      <c r="H25" s="19"/>
      <c r="I25" s="19">
        <f t="shared" si="0"/>
        <v>0</v>
      </c>
      <c r="J25" s="9"/>
    </row>
    <row r="26" spans="1:10" x14ac:dyDescent="0.25">
      <c r="A26" s="4">
        <v>6</v>
      </c>
      <c r="B26" s="9"/>
      <c r="C26" s="4" t="s">
        <v>14</v>
      </c>
      <c r="D26" s="4" t="s">
        <v>16</v>
      </c>
      <c r="E26" s="13">
        <f>[1]НВ!H28</f>
        <v>35828</v>
      </c>
      <c r="F26" s="13">
        <f>[1]ЮГ!F17</f>
        <v>20191</v>
      </c>
      <c r="G26" s="19"/>
      <c r="H26" s="19"/>
      <c r="I26" s="19">
        <f t="shared" si="0"/>
        <v>0</v>
      </c>
      <c r="J26" s="9"/>
    </row>
    <row r="27" spans="1:10" x14ac:dyDescent="0.25">
      <c r="A27" s="4">
        <v>6</v>
      </c>
      <c r="B27" s="9"/>
      <c r="C27" s="5" t="s">
        <v>17</v>
      </c>
      <c r="D27" s="4" t="s">
        <v>16</v>
      </c>
      <c r="E27" s="13">
        <f>[1]НВ!I9+[1]НВ!I10+[1]НВ!I11+[1]НВ!I12</f>
        <v>11300</v>
      </c>
      <c r="F27" s="13">
        <f>[1]НБ!G8</f>
        <v>17555</v>
      </c>
      <c r="G27" s="19"/>
      <c r="H27" s="19"/>
      <c r="I27" s="19">
        <f t="shared" si="0"/>
        <v>0</v>
      </c>
      <c r="J27" s="9"/>
    </row>
    <row r="28" spans="1:10" x14ac:dyDescent="0.25">
      <c r="A28" s="4">
        <v>6</v>
      </c>
      <c r="B28" s="9"/>
      <c r="C28" s="4" t="s">
        <v>20</v>
      </c>
      <c r="D28" s="4" t="s">
        <v>16</v>
      </c>
      <c r="E28" s="13">
        <f>[1]НВ!I7+[1]НВ!I8</f>
        <v>7900</v>
      </c>
      <c r="F28" s="13">
        <f>[1]СТР!H4</f>
        <v>2459</v>
      </c>
      <c r="G28" s="19"/>
      <c r="H28" s="19"/>
      <c r="I28" s="19">
        <f t="shared" si="0"/>
        <v>0</v>
      </c>
      <c r="J28" s="9"/>
    </row>
    <row r="29" spans="1:10" x14ac:dyDescent="0.25">
      <c r="A29" s="4">
        <v>6</v>
      </c>
      <c r="B29" s="9"/>
      <c r="C29" s="4" t="s">
        <v>21</v>
      </c>
      <c r="D29" s="4" t="s">
        <v>16</v>
      </c>
      <c r="E29" s="13">
        <f>[1]НВ!I6</f>
        <v>2170</v>
      </c>
      <c r="F29" s="13">
        <f>[1]НЮ!I11</f>
        <v>9917</v>
      </c>
      <c r="G29" s="19"/>
      <c r="H29" s="19"/>
      <c r="I29" s="19">
        <f t="shared" si="0"/>
        <v>0</v>
      </c>
      <c r="J29" s="9"/>
    </row>
    <row r="30" spans="1:10" x14ac:dyDescent="0.25">
      <c r="A30" s="4">
        <v>7</v>
      </c>
      <c r="B30" s="9"/>
      <c r="C30" s="4" t="s">
        <v>14</v>
      </c>
      <c r="D30" s="4" t="s">
        <v>15</v>
      </c>
      <c r="E30" s="13">
        <f>[1]НБ!F7</f>
        <v>199680</v>
      </c>
      <c r="F30" s="13"/>
      <c r="G30" s="19"/>
      <c r="H30" s="19"/>
      <c r="I30" s="19">
        <f t="shared" si="0"/>
        <v>0</v>
      </c>
      <c r="J30" s="9"/>
    </row>
    <row r="31" spans="1:10" x14ac:dyDescent="0.25">
      <c r="A31" s="4">
        <v>7</v>
      </c>
      <c r="B31" s="9"/>
      <c r="C31" s="4" t="s">
        <v>19</v>
      </c>
      <c r="D31" s="4" t="s">
        <v>15</v>
      </c>
      <c r="E31" s="13">
        <f>[1]НБ!F8</f>
        <v>24401</v>
      </c>
      <c r="F31" s="13"/>
      <c r="G31" s="19"/>
      <c r="H31" s="19"/>
      <c r="I31" s="19">
        <f t="shared" si="0"/>
        <v>0</v>
      </c>
      <c r="J31" s="9"/>
    </row>
    <row r="32" spans="1:10" x14ac:dyDescent="0.25">
      <c r="A32" s="4">
        <v>7</v>
      </c>
      <c r="B32" s="9"/>
      <c r="C32" s="4" t="s">
        <v>20</v>
      </c>
      <c r="D32" s="4" t="s">
        <v>15</v>
      </c>
      <c r="E32" s="13">
        <f>[1]НБ!F11</f>
        <v>15302</v>
      </c>
      <c r="F32" s="13"/>
      <c r="G32" s="19"/>
      <c r="H32" s="19"/>
      <c r="I32" s="19">
        <f t="shared" si="0"/>
        <v>0</v>
      </c>
      <c r="J32" s="9"/>
    </row>
    <row r="33" spans="1:10" x14ac:dyDescent="0.25">
      <c r="A33" s="4">
        <v>7</v>
      </c>
      <c r="B33" s="9"/>
      <c r="C33" s="4" t="s">
        <v>22</v>
      </c>
      <c r="D33" s="4" t="s">
        <v>15</v>
      </c>
      <c r="E33" s="13">
        <f>[1]НБ!F10</f>
        <v>5516</v>
      </c>
      <c r="F33" s="13"/>
      <c r="G33" s="19"/>
      <c r="H33" s="19"/>
      <c r="I33" s="19">
        <f t="shared" si="0"/>
        <v>0</v>
      </c>
      <c r="J33" s="9"/>
    </row>
    <row r="34" spans="1:10" x14ac:dyDescent="0.25">
      <c r="A34" s="4">
        <v>7</v>
      </c>
      <c r="B34" s="9"/>
      <c r="C34" s="4" t="s">
        <v>29</v>
      </c>
      <c r="D34" s="4" t="s">
        <v>15</v>
      </c>
      <c r="E34" s="13">
        <f>[1]НБ!F16</f>
        <v>3691</v>
      </c>
      <c r="F34" s="13"/>
      <c r="G34" s="19"/>
      <c r="H34" s="19"/>
      <c r="I34" s="19">
        <f t="shared" si="0"/>
        <v>0</v>
      </c>
      <c r="J34" s="9"/>
    </row>
    <row r="35" spans="1:10" x14ac:dyDescent="0.25">
      <c r="A35" s="4">
        <v>8</v>
      </c>
      <c r="B35" s="9"/>
      <c r="C35" s="4" t="s">
        <v>33</v>
      </c>
      <c r="D35" s="4" t="s">
        <v>15</v>
      </c>
      <c r="E35" s="13">
        <f>[1]НБ!F15</f>
        <v>6828</v>
      </c>
      <c r="F35" s="13"/>
      <c r="G35" s="19"/>
      <c r="H35" s="19"/>
      <c r="I35" s="19">
        <f t="shared" si="0"/>
        <v>0</v>
      </c>
      <c r="J35" s="9"/>
    </row>
    <row r="36" spans="1:10" x14ac:dyDescent="0.25">
      <c r="A36" s="4">
        <v>8</v>
      </c>
      <c r="B36" s="9"/>
      <c r="C36" s="4" t="s">
        <v>35</v>
      </c>
      <c r="D36" s="4" t="s">
        <v>15</v>
      </c>
      <c r="E36" s="13">
        <f>[1]НБ!F17</f>
        <v>14843</v>
      </c>
      <c r="F36" s="13"/>
      <c r="G36" s="19"/>
      <c r="H36" s="19"/>
      <c r="I36" s="19">
        <f t="shared" si="0"/>
        <v>0</v>
      </c>
      <c r="J36" s="9"/>
    </row>
    <row r="37" spans="1:10" x14ac:dyDescent="0.25">
      <c r="A37" s="4">
        <v>8</v>
      </c>
      <c r="B37" s="9"/>
      <c r="C37" s="5" t="s">
        <v>10</v>
      </c>
      <c r="D37" s="4" t="s">
        <v>11</v>
      </c>
      <c r="E37" s="13">
        <f>[1]СТР!I19</f>
        <v>160</v>
      </c>
      <c r="F37" s="13"/>
      <c r="G37" s="19"/>
      <c r="H37" s="19"/>
      <c r="I37" s="19">
        <f t="shared" si="0"/>
        <v>0</v>
      </c>
      <c r="J37" s="9"/>
    </row>
    <row r="38" spans="1:10" x14ac:dyDescent="0.25">
      <c r="A38" s="4">
        <v>9</v>
      </c>
      <c r="B38" s="9"/>
      <c r="C38" s="5" t="s">
        <v>12</v>
      </c>
      <c r="D38" s="4" t="s">
        <v>11</v>
      </c>
      <c r="E38" s="13">
        <f>[1]СТР!I3</f>
        <v>86892.550600000002</v>
      </c>
      <c r="F38" s="13"/>
      <c r="G38" s="19"/>
      <c r="H38" s="19"/>
      <c r="I38" s="19">
        <f t="shared" si="0"/>
        <v>0</v>
      </c>
      <c r="J38" s="9"/>
    </row>
    <row r="39" spans="1:10" x14ac:dyDescent="0.25">
      <c r="A39" s="4">
        <v>9</v>
      </c>
      <c r="B39" s="9"/>
      <c r="C39" s="5" t="s">
        <v>17</v>
      </c>
      <c r="D39" s="4" t="s">
        <v>11</v>
      </c>
      <c r="E39" s="13">
        <f>[1]СТР!I8</f>
        <v>100</v>
      </c>
      <c r="F39" s="13"/>
      <c r="G39" s="19"/>
      <c r="H39" s="19"/>
      <c r="I39" s="19">
        <f t="shared" si="0"/>
        <v>0</v>
      </c>
      <c r="J39" s="9"/>
    </row>
    <row r="40" spans="1:10" x14ac:dyDescent="0.25">
      <c r="A40" s="4">
        <v>9</v>
      </c>
      <c r="B40" s="9"/>
      <c r="C40" s="5" t="s">
        <v>19</v>
      </c>
      <c r="D40" s="4" t="s">
        <v>11</v>
      </c>
      <c r="E40" s="13">
        <f>[1]СТР!I4</f>
        <v>3154.8919999999998</v>
      </c>
      <c r="F40" s="13"/>
      <c r="G40" s="19"/>
      <c r="H40" s="19"/>
      <c r="I40" s="19">
        <f t="shared" si="0"/>
        <v>0</v>
      </c>
      <c r="J40" s="9"/>
    </row>
    <row r="41" spans="1:10" x14ac:dyDescent="0.25">
      <c r="A41" s="4">
        <v>9</v>
      </c>
      <c r="B41" s="9"/>
      <c r="C41" s="5" t="s">
        <v>20</v>
      </c>
      <c r="D41" s="4" t="s">
        <v>11</v>
      </c>
      <c r="E41" s="13">
        <f>[1]СТР!I5</f>
        <v>40790</v>
      </c>
      <c r="F41" s="13"/>
      <c r="G41" s="19"/>
      <c r="H41" s="19"/>
      <c r="I41" s="19">
        <f t="shared" si="0"/>
        <v>0</v>
      </c>
      <c r="J41" s="9"/>
    </row>
    <row r="42" spans="1:10" x14ac:dyDescent="0.25">
      <c r="A42" s="4">
        <v>10</v>
      </c>
      <c r="B42" s="9"/>
      <c r="C42" s="5" t="s">
        <v>21</v>
      </c>
      <c r="D42" s="4" t="s">
        <v>11</v>
      </c>
      <c r="E42" s="13">
        <f>[1]СТР!I7</f>
        <v>7117</v>
      </c>
      <c r="F42" s="13"/>
      <c r="G42" s="19"/>
      <c r="H42" s="19"/>
      <c r="I42" s="19">
        <f t="shared" si="0"/>
        <v>0</v>
      </c>
      <c r="J42" s="9"/>
    </row>
    <row r="43" spans="1:10" x14ac:dyDescent="0.25">
      <c r="A43" s="4">
        <v>11</v>
      </c>
      <c r="B43" s="9"/>
      <c r="C43" s="4" t="s">
        <v>22</v>
      </c>
      <c r="D43" s="4" t="s">
        <v>11</v>
      </c>
      <c r="E43" s="13">
        <f>[1]СТР!I6</f>
        <v>12310</v>
      </c>
      <c r="F43" s="13"/>
      <c r="G43" s="19"/>
      <c r="H43" s="19"/>
      <c r="I43" s="19">
        <f t="shared" si="0"/>
        <v>0</v>
      </c>
      <c r="J43" s="9"/>
    </row>
    <row r="44" spans="1:10" x14ac:dyDescent="0.25">
      <c r="A44" s="4">
        <v>12</v>
      </c>
      <c r="B44" s="9"/>
      <c r="C44" s="5" t="s">
        <v>25</v>
      </c>
      <c r="D44" s="4" t="s">
        <v>11</v>
      </c>
      <c r="E44" s="13">
        <f>[1]СТР!I20</f>
        <v>160</v>
      </c>
      <c r="F44" s="13"/>
      <c r="G44" s="19"/>
      <c r="H44" s="19"/>
      <c r="I44" s="19">
        <f t="shared" si="0"/>
        <v>0</v>
      </c>
      <c r="J44" s="9"/>
    </row>
    <row r="45" spans="1:10" x14ac:dyDescent="0.25">
      <c r="A45" s="4">
        <v>12</v>
      </c>
      <c r="B45" s="9"/>
      <c r="C45" s="5" t="s">
        <v>26</v>
      </c>
      <c r="D45" s="4" t="s">
        <v>11</v>
      </c>
      <c r="E45" s="13">
        <f>[1]СТР!I9</f>
        <v>10644</v>
      </c>
      <c r="F45" s="13"/>
      <c r="G45" s="19"/>
      <c r="H45" s="19"/>
      <c r="I45" s="19">
        <f t="shared" si="0"/>
        <v>0</v>
      </c>
      <c r="J45" s="9"/>
    </row>
    <row r="46" spans="1:10" x14ac:dyDescent="0.25">
      <c r="A46" s="4">
        <v>13</v>
      </c>
      <c r="B46" s="9"/>
      <c r="C46" s="5" t="s">
        <v>27</v>
      </c>
      <c r="D46" s="4" t="s">
        <v>11</v>
      </c>
      <c r="E46" s="13">
        <f>[1]СТР!I11</f>
        <v>112</v>
      </c>
      <c r="F46" s="13"/>
      <c r="G46" s="19"/>
      <c r="H46" s="19"/>
      <c r="I46" s="19">
        <f t="shared" si="0"/>
        <v>0</v>
      </c>
      <c r="J46" s="9"/>
    </row>
    <row r="47" spans="1:10" x14ac:dyDescent="0.25">
      <c r="A47" s="4">
        <v>15</v>
      </c>
      <c r="B47" s="9"/>
      <c r="C47" s="5" t="s">
        <v>29</v>
      </c>
      <c r="D47" s="4" t="s">
        <v>11</v>
      </c>
      <c r="E47" s="13">
        <f>[1]СТР!I10</f>
        <v>1257</v>
      </c>
      <c r="F47" s="13"/>
      <c r="G47" s="19"/>
      <c r="H47" s="19"/>
      <c r="I47" s="19">
        <f t="shared" si="0"/>
        <v>0</v>
      </c>
      <c r="J47" s="9"/>
    </row>
    <row r="48" spans="1:10" x14ac:dyDescent="0.25">
      <c r="A48" s="4">
        <v>16</v>
      </c>
      <c r="B48" s="9"/>
      <c r="C48" s="5" t="s">
        <v>30</v>
      </c>
      <c r="D48" s="4" t="s">
        <v>11</v>
      </c>
      <c r="E48" s="13">
        <f>[1]СТР!I14</f>
        <v>20</v>
      </c>
      <c r="F48" s="13"/>
      <c r="G48" s="19"/>
      <c r="H48" s="19"/>
      <c r="I48" s="19">
        <f t="shared" si="0"/>
        <v>0</v>
      </c>
      <c r="J48" s="9"/>
    </row>
    <row r="49" spans="1:10" x14ac:dyDescent="0.25">
      <c r="A49" s="4">
        <v>17</v>
      </c>
      <c r="B49" s="9"/>
      <c r="C49" s="5" t="s">
        <v>31</v>
      </c>
      <c r="D49" s="4" t="s">
        <v>11</v>
      </c>
      <c r="E49" s="13">
        <f>[1]СТР!I13</f>
        <v>7729</v>
      </c>
      <c r="F49" s="13"/>
      <c r="G49" s="19"/>
      <c r="H49" s="19"/>
      <c r="I49" s="19">
        <f t="shared" si="0"/>
        <v>0</v>
      </c>
      <c r="J49" s="9"/>
    </row>
    <row r="50" spans="1:10" x14ac:dyDescent="0.25">
      <c r="A50" s="4">
        <v>17</v>
      </c>
      <c r="B50" s="9"/>
      <c r="C50" s="5" t="s">
        <v>35</v>
      </c>
      <c r="D50" s="4" t="s">
        <v>11</v>
      </c>
      <c r="E50" s="13">
        <f>[1]СТР!I17</f>
        <v>2944</v>
      </c>
      <c r="F50" s="13"/>
      <c r="G50" s="19"/>
      <c r="H50" s="19"/>
      <c r="I50" s="19">
        <f t="shared" si="0"/>
        <v>0</v>
      </c>
      <c r="J50" s="9"/>
    </row>
    <row r="51" spans="1:10" x14ac:dyDescent="0.25">
      <c r="A51" s="4">
        <v>17</v>
      </c>
      <c r="B51" s="9"/>
      <c r="C51" s="4" t="s">
        <v>8</v>
      </c>
      <c r="D51" s="4" t="s">
        <v>9</v>
      </c>
      <c r="E51" s="13">
        <f>[1]ЮГ!H30</f>
        <v>30</v>
      </c>
      <c r="F51" s="13"/>
      <c r="G51" s="19"/>
      <c r="H51" s="19"/>
      <c r="I51" s="19">
        <f t="shared" si="0"/>
        <v>0</v>
      </c>
      <c r="J51" s="9"/>
    </row>
    <row r="52" spans="1:10" x14ac:dyDescent="0.25">
      <c r="A52" s="4">
        <v>17</v>
      </c>
      <c r="B52" s="9"/>
      <c r="C52" s="5" t="s">
        <v>12</v>
      </c>
      <c r="D52" s="4" t="s">
        <v>9</v>
      </c>
      <c r="E52" s="13">
        <f>[1]ЮГ!H14</f>
        <v>42755</v>
      </c>
      <c r="F52" s="13"/>
      <c r="G52" s="19"/>
      <c r="H52" s="19"/>
      <c r="I52" s="19">
        <f t="shared" si="0"/>
        <v>0</v>
      </c>
      <c r="J52" s="9"/>
    </row>
    <row r="53" spans="1:10" x14ac:dyDescent="0.25">
      <c r="A53" s="4">
        <v>18</v>
      </c>
      <c r="B53" s="9"/>
      <c r="C53" s="5" t="s">
        <v>17</v>
      </c>
      <c r="D53" s="4" t="s">
        <v>9</v>
      </c>
      <c r="E53" s="13">
        <f>[1]ЮГ!H16</f>
        <v>5045</v>
      </c>
      <c r="F53" s="13"/>
      <c r="G53" s="19"/>
      <c r="H53" s="19"/>
      <c r="I53" s="19">
        <f t="shared" si="0"/>
        <v>0</v>
      </c>
      <c r="J53" s="9"/>
    </row>
    <row r="54" spans="1:10" x14ac:dyDescent="0.25">
      <c r="A54" s="4">
        <v>18</v>
      </c>
      <c r="B54" s="9"/>
      <c r="C54" s="4" t="s">
        <v>18</v>
      </c>
      <c r="D54" s="4" t="s">
        <v>9</v>
      </c>
      <c r="E54" s="13">
        <f>[1]ЮГ!H18</f>
        <v>2435</v>
      </c>
      <c r="F54" s="13"/>
      <c r="G54" s="19"/>
      <c r="H54" s="19"/>
      <c r="I54" s="19">
        <f t="shared" si="0"/>
        <v>0</v>
      </c>
      <c r="J54" s="9"/>
    </row>
    <row r="55" spans="1:10" x14ac:dyDescent="0.25">
      <c r="A55" s="4">
        <v>19</v>
      </c>
      <c r="B55" s="9"/>
      <c r="C55" s="4" t="s">
        <v>19</v>
      </c>
      <c r="D55" s="4" t="s">
        <v>9</v>
      </c>
      <c r="E55" s="13">
        <f>[1]ЮГ!H17</f>
        <v>30105</v>
      </c>
      <c r="F55" s="13"/>
      <c r="G55" s="19"/>
      <c r="H55" s="19"/>
      <c r="I55" s="19">
        <f t="shared" si="0"/>
        <v>0</v>
      </c>
      <c r="J55" s="9"/>
    </row>
    <row r="56" spans="1:10" x14ac:dyDescent="0.25">
      <c r="A56" s="4">
        <v>19</v>
      </c>
      <c r="B56" s="9"/>
      <c r="C56" s="7" t="s">
        <v>20</v>
      </c>
      <c r="D56" s="4" t="s">
        <v>9</v>
      </c>
      <c r="E56" s="13">
        <f>[1]ЮГ!H15</f>
        <v>4685</v>
      </c>
      <c r="F56" s="13"/>
      <c r="G56" s="19"/>
      <c r="H56" s="19"/>
      <c r="I56" s="19">
        <f t="shared" si="0"/>
        <v>0</v>
      </c>
      <c r="J56" s="9"/>
    </row>
    <row r="57" spans="1:10" x14ac:dyDescent="0.25">
      <c r="A57" s="4">
        <v>20</v>
      </c>
      <c r="B57" s="9"/>
      <c r="C57" s="4" t="s">
        <v>22</v>
      </c>
      <c r="D57" s="4" t="s">
        <v>9</v>
      </c>
      <c r="E57" s="13">
        <f>[1]ЮГ!H13</f>
        <v>1325</v>
      </c>
      <c r="F57" s="13"/>
      <c r="G57" s="19"/>
      <c r="H57" s="19"/>
      <c r="I57" s="19">
        <f t="shared" si="0"/>
        <v>0</v>
      </c>
      <c r="J57" s="9"/>
    </row>
    <row r="58" spans="1:10" x14ac:dyDescent="0.25">
      <c r="A58" s="4">
        <v>21</v>
      </c>
      <c r="B58" s="9"/>
      <c r="C58" s="4" t="s">
        <v>23</v>
      </c>
      <c r="D58" s="4" t="s">
        <v>9</v>
      </c>
      <c r="E58" s="13">
        <f>[1]ЮГ!H11</f>
        <v>35</v>
      </c>
      <c r="F58" s="13"/>
      <c r="G58" s="19"/>
      <c r="H58" s="19"/>
      <c r="I58" s="19">
        <f t="shared" si="0"/>
        <v>0</v>
      </c>
      <c r="J58" s="9"/>
    </row>
    <row r="59" spans="1:10" x14ac:dyDescent="0.25">
      <c r="A59" s="4">
        <v>21</v>
      </c>
      <c r="B59" s="9"/>
      <c r="C59" s="4" t="s">
        <v>24</v>
      </c>
      <c r="D59" s="4" t="s">
        <v>9</v>
      </c>
      <c r="E59" s="13">
        <f>[1]ЮГ!H12</f>
        <v>220</v>
      </c>
      <c r="F59" s="13"/>
      <c r="G59" s="19"/>
      <c r="H59" s="19"/>
      <c r="I59" s="19">
        <f t="shared" si="0"/>
        <v>0</v>
      </c>
      <c r="J59" s="9"/>
    </row>
    <row r="60" spans="1:10" x14ac:dyDescent="0.25">
      <c r="A60" s="4">
        <v>21</v>
      </c>
      <c r="B60" s="9"/>
      <c r="C60" s="4" t="s">
        <v>28</v>
      </c>
      <c r="D60" s="4" t="s">
        <v>9</v>
      </c>
      <c r="E60" s="13">
        <f>[1]ЮГ!H29</f>
        <v>730</v>
      </c>
      <c r="F60" s="13"/>
      <c r="G60" s="19"/>
      <c r="H60" s="19"/>
      <c r="I60" s="19">
        <f t="shared" si="0"/>
        <v>0</v>
      </c>
      <c r="J60" s="9"/>
    </row>
    <row r="61" spans="1:10" x14ac:dyDescent="0.25">
      <c r="A61" s="4">
        <v>23</v>
      </c>
      <c r="B61" s="9"/>
      <c r="C61" s="4" t="s">
        <v>29</v>
      </c>
      <c r="D61" s="4" t="s">
        <v>9</v>
      </c>
      <c r="E61" s="13">
        <f>[1]ЮГ!H27</f>
        <v>470</v>
      </c>
      <c r="F61" s="13"/>
      <c r="G61" s="19"/>
      <c r="H61" s="19"/>
      <c r="I61" s="19">
        <f t="shared" si="0"/>
        <v>0</v>
      </c>
      <c r="J61" s="9"/>
    </row>
    <row r="62" spans="1:10" x14ac:dyDescent="0.25">
      <c r="A62" s="4">
        <v>24</v>
      </c>
      <c r="B62" s="9"/>
      <c r="C62" s="4" t="s">
        <v>33</v>
      </c>
      <c r="D62" s="4" t="s">
        <v>9</v>
      </c>
      <c r="E62" s="13">
        <f>[1]ЮГ!H28</f>
        <v>1735</v>
      </c>
      <c r="F62" s="13"/>
      <c r="G62" s="19"/>
      <c r="H62" s="19"/>
      <c r="I62" s="19">
        <f t="shared" si="0"/>
        <v>0</v>
      </c>
      <c r="J62" s="9"/>
    </row>
    <row r="63" spans="1:10" x14ac:dyDescent="0.25">
      <c r="A63" s="4">
        <v>24</v>
      </c>
      <c r="B63" s="9"/>
      <c r="C63" s="4" t="s">
        <v>34</v>
      </c>
      <c r="D63" s="4" t="s">
        <v>9</v>
      </c>
      <c r="E63" s="13">
        <f>[1]ЮГ!H26</f>
        <v>77</v>
      </c>
      <c r="F63" s="13"/>
      <c r="G63" s="19"/>
      <c r="H63" s="19"/>
      <c r="I63" s="19">
        <f t="shared" si="0"/>
        <v>0</v>
      </c>
      <c r="J63" s="9"/>
    </row>
    <row r="64" spans="1:10" x14ac:dyDescent="0.25">
      <c r="A64" s="4">
        <v>24</v>
      </c>
      <c r="B64" s="9"/>
      <c r="C64" s="4" t="s">
        <v>35</v>
      </c>
      <c r="D64" s="4" t="s">
        <v>9</v>
      </c>
      <c r="E64" s="13">
        <f>[1]ЮГ!H22</f>
        <v>4535</v>
      </c>
      <c r="F64" s="13"/>
      <c r="G64" s="19"/>
      <c r="H64" s="19"/>
      <c r="I64" s="19">
        <f t="shared" si="0"/>
        <v>0</v>
      </c>
      <c r="J64" s="9"/>
    </row>
    <row r="65" spans="1:10" x14ac:dyDescent="0.25">
      <c r="A65" s="4">
        <v>25</v>
      </c>
      <c r="B65" s="9"/>
      <c r="C65" s="4" t="s">
        <v>36</v>
      </c>
      <c r="D65" s="4" t="s">
        <v>9</v>
      </c>
      <c r="E65" s="13">
        <f>[1]ЮГ!H31</f>
        <v>199</v>
      </c>
      <c r="F65" s="13"/>
      <c r="G65" s="19"/>
      <c r="H65" s="19"/>
      <c r="I65" s="19">
        <f t="shared" si="0"/>
        <v>0</v>
      </c>
      <c r="J65" s="9"/>
    </row>
  </sheetData>
  <autoFilter ref="A14:J65"/>
  <sortState ref="C15:E65">
    <sortCondition ref="D15:D6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Делидова Ирина Ивановна</dc:creator>
  <cp:lastModifiedBy>Расторгуева Галина Александровна</cp:lastModifiedBy>
  <dcterms:created xsi:type="dcterms:W3CDTF">2019-07-24T10:17:40Z</dcterms:created>
  <dcterms:modified xsi:type="dcterms:W3CDTF">2019-07-24T11:01:56Z</dcterms:modified>
</cp:coreProperties>
</file>